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Mitgliederverwaltung DLRG Dondzdorf\"/>
    </mc:Choice>
  </mc:AlternateContent>
  <bookViews>
    <workbookView xWindow="0" yWindow="0" windowWidth="28800" windowHeight="12612" tabRatio="198"/>
  </bookViews>
  <sheets>
    <sheet name="Tabelle1" sheetId="1" r:id="rId1"/>
    <sheet name="Tabelle2" sheetId="2" state="hidden" r:id="rId2"/>
  </sheets>
  <definedNames>
    <definedName name="_xlnm.Print_Area" localSheetId="0">Tabelle1!$A$1:$I$117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1" l="1"/>
  <c r="I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F116" i="1"/>
  <c r="B28" i="1" l="1"/>
  <c r="H109" i="1" l="1"/>
  <c r="H111" i="1"/>
  <c r="H110" i="1"/>
  <c r="H105" i="1"/>
  <c r="H104" i="1"/>
  <c r="H103" i="1"/>
  <c r="H99" i="1"/>
  <c r="H28" i="1"/>
  <c r="H106" i="1" l="1"/>
  <c r="H112" i="1"/>
  <c r="B23" i="1"/>
  <c r="H114" i="1" l="1"/>
  <c r="C43" i="1" s="1"/>
  <c r="H18" i="1"/>
  <c r="H19" i="1"/>
  <c r="H23" i="1"/>
  <c r="H24" i="1"/>
  <c r="H25" i="1"/>
  <c r="H26" i="1"/>
  <c r="H27" i="1"/>
  <c r="H35" i="1"/>
  <c r="H38" i="1" s="1"/>
  <c r="H45" i="1"/>
  <c r="H48" i="1"/>
  <c r="H46" i="1" l="1"/>
  <c r="H31" i="1"/>
  <c r="H50" i="1" l="1"/>
</calcChain>
</file>

<file path=xl/sharedStrings.xml><?xml version="1.0" encoding="utf-8"?>
<sst xmlns="http://schemas.openxmlformats.org/spreadsheetml/2006/main" count="182" uniqueCount="111">
  <si>
    <t>Reisekosten- und</t>
  </si>
  <si>
    <t xml:space="preserve">    Wird von der Buchhaltung</t>
  </si>
  <si>
    <t>Auslagenabrechnung</t>
  </si>
  <si>
    <t xml:space="preserve">                ausgefüllt</t>
  </si>
  <si>
    <t>Name, Vorname</t>
  </si>
  <si>
    <t>Veranstaltung/Tätigkeit:</t>
  </si>
  <si>
    <t>Belegnummer und Kontierung</t>
  </si>
  <si>
    <t>Vom:</t>
  </si>
  <si>
    <t>Bis:</t>
  </si>
  <si>
    <t>Ort:</t>
  </si>
  <si>
    <t>Wohnort (Straße, Ort):</t>
  </si>
  <si>
    <t>IBAN:</t>
  </si>
  <si>
    <t>Buchungsvermerk</t>
  </si>
  <si>
    <t>BIC:</t>
  </si>
  <si>
    <t>Bank:</t>
  </si>
  <si>
    <t>1. Reisekosten</t>
  </si>
  <si>
    <t>a) Bahn/S-Bahn/Bus/andere öffentliche Verkehrsmittel</t>
  </si>
  <si>
    <t>Fahrkarte II. Klasse:</t>
  </si>
  <si>
    <t>EUR</t>
  </si>
  <si>
    <t>Zuschlag:</t>
  </si>
  <si>
    <t>Eine Auszahlung kann nur mit beigefügtem Beleg erfolgen.</t>
  </si>
  <si>
    <t>a) KfZ</t>
  </si>
  <si>
    <t>an beiden Tagen hin/zurück</t>
  </si>
  <si>
    <t>Gesamt gefahrene km:</t>
  </si>
  <si>
    <t>km</t>
  </si>
  <si>
    <t>x 0,3</t>
  </si>
  <si>
    <t>Mitfahrer</t>
  </si>
  <si>
    <t>x 0,02</t>
  </si>
  <si>
    <t>Begründung für KfZ-Nutzung / Strecke, die die Distanz zwischen Wohnort und Veranstaltungsort überschreitet:</t>
  </si>
  <si>
    <t>Summe 1.</t>
  </si>
  <si>
    <t>2. Auslagen</t>
  </si>
  <si>
    <t>Beschreibung der Auslage(n):</t>
  </si>
  <si>
    <t>EUR (gesamt)</t>
  </si>
  <si>
    <t>Verwendungszweck:</t>
  </si>
  <si>
    <t>Summe 2.</t>
  </si>
  <si>
    <t>3. Tagegelder und Übernachtungen</t>
  </si>
  <si>
    <t>Tagegelder</t>
  </si>
  <si>
    <t>Datum der Abfahrt:</t>
  </si>
  <si>
    <t>Uhrzeit:</t>
  </si>
  <si>
    <t>Datum der Ankunft:</t>
  </si>
  <si>
    <t>Beantragte Tagegelder:</t>
  </si>
  <si>
    <t>Übernachtung</t>
  </si>
  <si>
    <t>Übernachtungskosten werden nur nach vorheriger Genehmigung durch den zuständigen Ressortleiter erstattet.</t>
  </si>
  <si>
    <t>Summe 3.</t>
  </si>
  <si>
    <t>4. Erhaltene Vorschüsse / Anzahlungen</t>
  </si>
  <si>
    <t>erhaltener Vorschuss / erhaltene Anzahlung</t>
  </si>
  <si>
    <t>Summe 4.</t>
  </si>
  <si>
    <t>Gesamt</t>
  </si>
  <si>
    <t>Es gilt die Reisekostenordnung der DLRG-Jugend Württemberg gültig ab 01.04.2004 mit Änderungen vom 28.01.2014.
Hinweis: Eine Auszahlung erfolgt nur bei vollständigen Angaben. Ein Anspruch auf Erstattung der Reisekosten besteht nur bei Einreichung innerhalb von sechs Wochen nach Abschluss der Dienstreise.</t>
  </si>
  <si>
    <t>Sachlich richtig</t>
  </si>
  <si>
    <t>Datum, Unterschrift Veranstaltungsleiter / Beauftragter</t>
  </si>
  <si>
    <t>Zur Zahlung angewiesen</t>
  </si>
  <si>
    <t>zu Lasten der DLRG OG Donzdorf</t>
  </si>
  <si>
    <t>Datum</t>
  </si>
  <si>
    <t>Zweck der Fahrt</t>
  </si>
  <si>
    <t>Datum, Unterschrift Antragsteller</t>
  </si>
  <si>
    <t>Parkgebühren</t>
  </si>
  <si>
    <t>Parkge-bühren</t>
  </si>
  <si>
    <t>Fahrstrecke 
von-über-nach</t>
  </si>
  <si>
    <t>Es wird hiermit bestätigt, dass diese abgerechneten Kosten dem Grunde und der Höhe nach notwendig waren und zu Lasten des DLRG-LV Württemberg e.V. entstanden sind, wirtschaftlich und sparsam verfahren wurde und auch keine Erstattungen von Dritten erfolgt sind, bzw. noch erfolgen werden .</t>
  </si>
  <si>
    <t>Summe</t>
  </si>
  <si>
    <t>Fahrtstrecke</t>
  </si>
  <si>
    <t>Voraussetzung</t>
  </si>
  <si>
    <t>Mindestens 8 Stunden, weniger als 14 Stunden</t>
  </si>
  <si>
    <t>Mindestens 14 Stunden, weniger als 24 Stunden</t>
  </si>
  <si>
    <t>Mindestens 24 Stunden</t>
  </si>
  <si>
    <t>Anzahl</t>
  </si>
  <si>
    <t>Betrag</t>
  </si>
  <si>
    <t>Kürzungen</t>
  </si>
  <si>
    <t>Frühstück</t>
  </si>
  <si>
    <t>Mittagessen</t>
  </si>
  <si>
    <t>Abendessen</t>
  </si>
  <si>
    <t>Tage à 20% à</t>
  </si>
  <si>
    <t>Tage à 40% à</t>
  </si>
  <si>
    <t>Summe Kürzungen</t>
  </si>
  <si>
    <t>Summe Tagegelder</t>
  </si>
  <si>
    <t>Gesamtsumme Tagegelder</t>
  </si>
  <si>
    <t>Kosten-stelle</t>
  </si>
  <si>
    <t>Datum, Unterschrift Wirtschaft &amp; Finanzen / Beauftragter</t>
  </si>
  <si>
    <t>Datum und Unterschrift des Teilnehmers / Antragstellers</t>
  </si>
  <si>
    <t xml:space="preserve"> </t>
  </si>
  <si>
    <t>Aktivität wählen, Kostenstelle wird automatisch gefüllt</t>
  </si>
  <si>
    <t>1. Vorstand - Lehrgänge</t>
  </si>
  <si>
    <t>1. Vorstand - Gremiensitzung</t>
  </si>
  <si>
    <t>1. Vorstand - Mitgliederverwaltung</t>
  </si>
  <si>
    <t>1. Vorstand - Batsch Nass</t>
  </si>
  <si>
    <t>1. Vorstand - Fahrzeuge</t>
  </si>
  <si>
    <t>1. Vorstand - Mercedes Vito GP-WR-191</t>
  </si>
  <si>
    <t>1. Vorstand - Vorstand allgemein</t>
  </si>
  <si>
    <t>2. Jugend - Lehrgänge</t>
  </si>
  <si>
    <t>2. Jugend - Jugendsitzungen</t>
  </si>
  <si>
    <t>2. Jugend - Landestreffen</t>
  </si>
  <si>
    <t>2. Jugend - Rettungssport</t>
  </si>
  <si>
    <t>2. Jugend - Fasnetsschwimmen</t>
  </si>
  <si>
    <t>2. Jugend - Maiwanderung</t>
  </si>
  <si>
    <t>2. Jugend - Zeltlager</t>
  </si>
  <si>
    <t>2. Jugend - Stadtfest</t>
  </si>
  <si>
    <t>2. Jugend - Herbstlager</t>
  </si>
  <si>
    <t>2. Jugend - Veranstaltungen</t>
  </si>
  <si>
    <t>2. Jugend - Jugend Allgemein</t>
  </si>
  <si>
    <t>3. Ausbildung - Lehrgänge</t>
  </si>
  <si>
    <t>3. Ausbildung - Gremiensitzung - Ausbildung</t>
  </si>
  <si>
    <t>3. Ausbildung - Schwimm-/Rettungsschwimmausbildung</t>
  </si>
  <si>
    <t>3. Ausbildung - Aquafitness</t>
  </si>
  <si>
    <t>3. Ausbildung - Ausbildung Allgemein</t>
  </si>
  <si>
    <t>4. Einsatz - Lehrgänge</t>
  </si>
  <si>
    <t>4. Einsatz - Gremiensitzung - Einsatz</t>
  </si>
  <si>
    <t>4. Einsatz - EH-Kurse</t>
  </si>
  <si>
    <t>4. Einsatz - Sanitätsdienst</t>
  </si>
  <si>
    <t>4. Einsatz - WRD</t>
  </si>
  <si>
    <t>4. Einsatz - Einsatz Allgemein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</si>
</sst>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00.00\ &quot;km&quot;"/>
  </numFmts>
  <fonts count="12">
    <font>
      <sz val="10"/>
      <name val="Arial"/>
      <family val="2"/>
    </font>
    <font>
      <sz val="11"/>
      <color indexed="8"/>
      <name val="DLRG-Jugend Text"/>
      <family val="2"/>
    </font>
    <font>
      <b/>
      <sz val="16"/>
      <color indexed="8"/>
      <name val="DLRG-Jugend Titel"/>
      <family val="2"/>
    </font>
    <font>
      <b/>
      <sz val="11"/>
      <color indexed="8"/>
      <name val="DLRG-Jugend Text"/>
      <family val="2"/>
    </font>
    <font>
      <sz val="7"/>
      <color indexed="8"/>
      <name val="DLRG-Jugend Text"/>
      <family val="2"/>
    </font>
    <font>
      <u/>
      <sz val="11"/>
      <color indexed="8"/>
      <name val="DLRG-Jugend Text"/>
      <family val="2"/>
    </font>
    <font>
      <sz val="9"/>
      <color indexed="8"/>
      <name val="DLRG-Jugend Text"/>
      <family val="2"/>
    </font>
    <font>
      <sz val="8"/>
      <name val="Arial"/>
      <family val="2"/>
    </font>
    <font>
      <b/>
      <sz val="11"/>
      <color indexed="8"/>
      <name val="DLRG-Jugend Text"/>
    </font>
    <font>
      <b/>
      <sz val="14"/>
      <color indexed="8"/>
      <name val="DLRG-Jugend Text"/>
    </font>
    <font>
      <sz val="11"/>
      <color theme="0"/>
      <name val="DLRG-Jugend Text"/>
      <family val="2"/>
    </font>
    <font>
      <sz val="11"/>
      <color indexed="8"/>
      <name val="DLRG-Jugend Tex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2" borderId="0" xfId="0" applyFont="1" applyFill="1" applyBorder="1"/>
    <xf numFmtId="0" fontId="1" fillId="0" borderId="4" xfId="0" applyFont="1" applyBorder="1"/>
    <xf numFmtId="0" fontId="0" fillId="0" borderId="2" xfId="0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3" fillId="0" borderId="1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/>
    </xf>
    <xf numFmtId="0" fontId="1" fillId="2" borderId="1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3" fillId="0" borderId="2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2" borderId="2" xfId="0" applyFont="1" applyFill="1" applyBorder="1"/>
    <xf numFmtId="0" fontId="1" fillId="2" borderId="10" xfId="0" applyFont="1" applyFill="1" applyBorder="1"/>
    <xf numFmtId="0" fontId="1" fillId="0" borderId="3" xfId="0" applyFont="1" applyBorder="1"/>
    <xf numFmtId="0" fontId="4" fillId="0" borderId="2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3" fillId="2" borderId="7" xfId="0" applyFont="1" applyFill="1" applyBorder="1"/>
    <xf numFmtId="0" fontId="3" fillId="2" borderId="14" xfId="0" applyFont="1" applyFill="1" applyBorder="1"/>
    <xf numFmtId="0" fontId="1" fillId="0" borderId="5" xfId="0" applyFont="1" applyBorder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4" fillId="0" borderId="7" xfId="0" applyFont="1" applyBorder="1"/>
    <xf numFmtId="14" fontId="1" fillId="0" borderId="0" xfId="0" applyNumberFormat="1" applyFont="1" applyBorder="1"/>
    <xf numFmtId="19" fontId="1" fillId="0" borderId="10" xfId="0" applyNumberFormat="1" applyFont="1" applyBorder="1" applyAlignment="1">
      <alignment horizontal="left"/>
    </xf>
    <xf numFmtId="0" fontId="1" fillId="2" borderId="7" xfId="0" applyFont="1" applyFill="1" applyBorder="1"/>
    <xf numFmtId="0" fontId="1" fillId="2" borderId="13" xfId="0" applyFont="1" applyFill="1" applyBorder="1"/>
    <xf numFmtId="0" fontId="5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8" xfId="0" applyFont="1" applyBorder="1" applyAlignment="1">
      <alignment horizontal="left" wrapText="1"/>
    </xf>
    <xf numFmtId="0" fontId="0" fillId="0" borderId="0" xfId="0" applyBorder="1" applyAlignment="1"/>
    <xf numFmtId="0" fontId="7" fillId="0" borderId="0" xfId="0" applyFont="1" applyBorder="1" applyAlignment="1"/>
    <xf numFmtId="4" fontId="1" fillId="0" borderId="3" xfId="0" applyNumberFormat="1" applyFont="1" applyBorder="1"/>
    <xf numFmtId="4" fontId="1" fillId="0" borderId="11" xfId="0" applyNumberFormat="1" applyFont="1" applyBorder="1"/>
    <xf numFmtId="4" fontId="1" fillId="2" borderId="0" xfId="0" applyNumberFormat="1" applyFont="1" applyFill="1" applyBorder="1"/>
    <xf numFmtId="4" fontId="3" fillId="2" borderId="13" xfId="0" applyNumberFormat="1" applyFont="1" applyFill="1" applyBorder="1"/>
    <xf numFmtId="4" fontId="1" fillId="0" borderId="23" xfId="0" applyNumberFormat="1" applyFont="1" applyBorder="1"/>
    <xf numFmtId="0" fontId="10" fillId="0" borderId="0" xfId="0" applyFont="1" applyBorder="1"/>
    <xf numFmtId="3" fontId="1" fillId="0" borderId="23" xfId="0" applyNumberFormat="1" applyFont="1" applyBorder="1"/>
    <xf numFmtId="164" fontId="1" fillId="0" borderId="3" xfId="0" applyNumberFormat="1" applyFont="1" applyBorder="1"/>
    <xf numFmtId="4" fontId="1" fillId="0" borderId="26" xfId="0" applyNumberFormat="1" applyFont="1" applyBorder="1"/>
    <xf numFmtId="0" fontId="8" fillId="0" borderId="30" xfId="0" applyFont="1" applyBorder="1"/>
    <xf numFmtId="4" fontId="8" fillId="0" borderId="31" xfId="0" applyNumberFormat="1" applyFont="1" applyBorder="1"/>
    <xf numFmtId="164" fontId="8" fillId="0" borderId="32" xfId="0" applyNumberFormat="1" applyFont="1" applyBorder="1" applyAlignment="1">
      <alignment horizontal="right"/>
    </xf>
    <xf numFmtId="164" fontId="1" fillId="0" borderId="33" xfId="0" applyNumberFormat="1" applyFont="1" applyBorder="1"/>
    <xf numFmtId="164" fontId="8" fillId="0" borderId="33" xfId="0" applyNumberFormat="1" applyFont="1" applyBorder="1"/>
    <xf numFmtId="164" fontId="1" fillId="0" borderId="33" xfId="0" applyNumberFormat="1" applyFont="1" applyBorder="1" applyAlignment="1"/>
    <xf numFmtId="164" fontId="8" fillId="0" borderId="33" xfId="0" applyNumberFormat="1" applyFont="1" applyBorder="1" applyAlignment="1"/>
    <xf numFmtId="164" fontId="1" fillId="0" borderId="35" xfId="0" applyNumberFormat="1" applyFont="1" applyBorder="1"/>
    <xf numFmtId="164" fontId="1" fillId="0" borderId="37" xfId="0" applyNumberFormat="1" applyFont="1" applyBorder="1"/>
    <xf numFmtId="0" fontId="8" fillId="0" borderId="39" xfId="0" applyFont="1" applyBorder="1" applyAlignment="1">
      <alignment wrapText="1"/>
    </xf>
    <xf numFmtId="0" fontId="8" fillId="0" borderId="40" xfId="0" applyFont="1" applyBorder="1"/>
    <xf numFmtId="3" fontId="1" fillId="3" borderId="27" xfId="0" applyNumberFormat="1" applyFont="1" applyFill="1" applyBorder="1" applyProtection="1">
      <protection locked="0"/>
    </xf>
    <xf numFmtId="3" fontId="1" fillId="3" borderId="23" xfId="0" applyNumberFormat="1" applyFont="1" applyFill="1" applyBorder="1" applyProtection="1">
      <protection locked="0"/>
    </xf>
    <xf numFmtId="0" fontId="1" fillId="3" borderId="41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19" fontId="1" fillId="3" borderId="12" xfId="0" applyNumberFormat="1" applyFont="1" applyFill="1" applyBorder="1" applyAlignment="1" applyProtection="1">
      <alignment horizontal="left"/>
      <protection locked="0"/>
    </xf>
    <xf numFmtId="19" fontId="1" fillId="3" borderId="15" xfId="0" applyNumberFormat="1" applyFont="1" applyFill="1" applyBorder="1" applyAlignment="1" applyProtection="1">
      <alignment horizontal="left"/>
      <protection locked="0"/>
    </xf>
    <xf numFmtId="14" fontId="1" fillId="3" borderId="3" xfId="0" applyNumberFormat="1" applyFont="1" applyFill="1" applyBorder="1" applyProtection="1">
      <protection locked="0"/>
    </xf>
    <xf numFmtId="14" fontId="1" fillId="3" borderId="11" xfId="0" applyNumberFormat="1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1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14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4" fontId="1" fillId="0" borderId="23" xfId="0" applyNumberFormat="1" applyFont="1" applyBorder="1" applyProtection="1"/>
    <xf numFmtId="14" fontId="1" fillId="3" borderId="41" xfId="0" applyNumberFormat="1" applyFont="1" applyFill="1" applyBorder="1" applyProtection="1">
      <protection locked="0"/>
    </xf>
    <xf numFmtId="165" fontId="1" fillId="3" borderId="23" xfId="0" applyNumberFormat="1" applyFont="1" applyFill="1" applyBorder="1" applyProtection="1">
      <protection locked="0"/>
    </xf>
    <xf numFmtId="0" fontId="8" fillId="0" borderId="42" xfId="0" applyFont="1" applyBorder="1"/>
    <xf numFmtId="164" fontId="8" fillId="0" borderId="43" xfId="0" applyNumberFormat="1" applyFont="1" applyBorder="1"/>
    <xf numFmtId="14" fontId="1" fillId="3" borderId="45" xfId="0" applyNumberFormat="1" applyFont="1" applyFill="1" applyBorder="1" applyProtection="1">
      <protection locked="0"/>
    </xf>
    <xf numFmtId="165" fontId="1" fillId="3" borderId="46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165" fontId="1" fillId="3" borderId="50" xfId="0" applyNumberFormat="1" applyFont="1" applyFill="1" applyBorder="1" applyProtection="1">
      <protection locked="0"/>
    </xf>
    <xf numFmtId="165" fontId="8" fillId="0" borderId="43" xfId="0" applyNumberFormat="1" applyFont="1" applyBorder="1"/>
    <xf numFmtId="4" fontId="1" fillId="3" borderId="47" xfId="0" applyNumberFormat="1" applyFont="1" applyFill="1" applyBorder="1" applyProtection="1">
      <protection locked="0"/>
    </xf>
    <xf numFmtId="4" fontId="1" fillId="3" borderId="48" xfId="0" applyNumberFormat="1" applyFont="1" applyFill="1" applyBorder="1" applyProtection="1">
      <protection locked="0"/>
    </xf>
    <xf numFmtId="4" fontId="1" fillId="3" borderId="44" xfId="0" applyNumberFormat="1" applyFont="1" applyFill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53" xfId="0" applyFont="1" applyBorder="1" applyAlignment="1">
      <alignment wrapText="1"/>
    </xf>
    <xf numFmtId="0" fontId="1" fillId="4" borderId="0" xfId="0" applyFont="1" applyFill="1" applyProtection="1">
      <protection locked="0"/>
    </xf>
    <xf numFmtId="0" fontId="1" fillId="3" borderId="46" xfId="0" applyNumberFormat="1" applyFont="1" applyFill="1" applyBorder="1" applyProtection="1"/>
    <xf numFmtId="0" fontId="1" fillId="3" borderId="27" xfId="0" applyNumberFormat="1" applyFont="1" applyFill="1" applyBorder="1" applyProtection="1"/>
    <xf numFmtId="0" fontId="1" fillId="3" borderId="51" xfId="0" applyNumberFormat="1" applyFont="1" applyFill="1" applyBorder="1" applyProtection="1"/>
    <xf numFmtId="0" fontId="1" fillId="0" borderId="0" xfId="0" applyFont="1" applyAlignment="1">
      <alignment wrapText="1"/>
    </xf>
    <xf numFmtId="0" fontId="8" fillId="0" borderId="57" xfId="0" applyFont="1" applyBorder="1" applyAlignment="1">
      <alignment wrapText="1"/>
    </xf>
    <xf numFmtId="0" fontId="8" fillId="0" borderId="57" xfId="0" applyFont="1" applyBorder="1"/>
    <xf numFmtId="8" fontId="8" fillId="0" borderId="32" xfId="0" applyNumberFormat="1" applyFont="1" applyBorder="1"/>
    <xf numFmtId="14" fontId="0" fillId="0" borderId="19" xfId="0" applyNumberFormat="1" applyBorder="1" applyAlignment="1">
      <alignment horizontal="left"/>
    </xf>
    <xf numFmtId="14" fontId="1" fillId="0" borderId="3" xfId="0" applyNumberFormat="1" applyFont="1" applyFill="1" applyBorder="1" applyAlignment="1">
      <alignment horizontal="left"/>
    </xf>
    <xf numFmtId="0" fontId="1" fillId="3" borderId="23" xfId="0" applyFont="1" applyFill="1" applyBorder="1" applyAlignment="1" applyProtection="1">
      <alignment horizontal="left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14" fontId="1" fillId="0" borderId="18" xfId="0" applyNumberFormat="1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8" fillId="0" borderId="58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58" xfId="0" applyFont="1" applyBorder="1" applyAlignment="1">
      <alignment horizontal="left" wrapText="1"/>
    </xf>
    <xf numFmtId="0" fontId="8" fillId="0" borderId="39" xfId="0" applyFont="1" applyBorder="1" applyAlignment="1">
      <alignment horizontal="left"/>
    </xf>
    <xf numFmtId="0" fontId="1" fillId="3" borderId="46" xfId="0" applyFont="1" applyFill="1" applyBorder="1" applyAlignment="1" applyProtection="1">
      <alignment horizontal="center"/>
      <protection locked="0"/>
    </xf>
    <xf numFmtId="0" fontId="1" fillId="3" borderId="46" xfId="0" applyFont="1" applyFill="1" applyBorder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0" fontId="1" fillId="3" borderId="50" xfId="0" applyFont="1" applyFill="1" applyBorder="1" applyAlignment="1" applyProtection="1">
      <alignment horizontal="left"/>
      <protection locked="0"/>
    </xf>
    <xf numFmtId="0" fontId="1" fillId="0" borderId="2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52" xfId="0" applyFont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0" fontId="4" fillId="0" borderId="54" xfId="0" applyFont="1" applyBorder="1" applyAlignment="1">
      <alignment horizontal="left" wrapText="1"/>
    </xf>
    <xf numFmtId="0" fontId="4" fillId="0" borderId="5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56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43" xfId="0" applyFont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top" wrapText="1"/>
    </xf>
    <xf numFmtId="0" fontId="1" fillId="0" borderId="2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3" borderId="50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V117"/>
  <sheetViews>
    <sheetView tabSelected="1" showRuler="0" zoomScale="115" zoomScaleNormal="115" zoomScaleSheetLayoutView="115" zoomScalePageLayoutView="150" workbookViewId="0"/>
  </sheetViews>
  <sheetFormatPr baseColWidth="10" defaultColWidth="11.44140625" defaultRowHeight="13.8"/>
  <cols>
    <col min="1" max="1" width="27.21875" style="1" customWidth="1"/>
    <col min="2" max="2" width="15.109375" style="1" customWidth="1"/>
    <col min="3" max="3" width="5" style="1" customWidth="1"/>
    <col min="4" max="4" width="2" style="1" customWidth="1"/>
    <col min="5" max="5" width="22" style="2" customWidth="1"/>
    <col min="6" max="6" width="1.88671875" style="1" customWidth="1"/>
    <col min="7" max="7" width="9.44140625" style="1" customWidth="1"/>
    <col min="8" max="8" width="12.33203125" style="1" bestFit="1" customWidth="1"/>
    <col min="9" max="9" width="8.77734375" style="1" customWidth="1"/>
    <col min="10" max="10" width="3.5546875" style="1" customWidth="1"/>
    <col min="11" max="11" width="30.88671875" style="1" customWidth="1"/>
    <col min="12" max="16384" width="11.44140625" style="1"/>
  </cols>
  <sheetData>
    <row r="1" spans="1:256" ht="21">
      <c r="A1" s="3" t="s">
        <v>0</v>
      </c>
      <c r="B1"/>
      <c r="C1"/>
      <c r="D1"/>
      <c r="E1" s="4"/>
      <c r="F1"/>
      <c r="G1" s="5" t="s">
        <v>1</v>
      </c>
      <c r="H1" s="6"/>
      <c r="I1" s="6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>
      <c r="A2" s="3" t="s">
        <v>2</v>
      </c>
      <c r="B2"/>
      <c r="C2"/>
      <c r="D2"/>
      <c r="E2" s="4"/>
      <c r="F2"/>
      <c r="G2" s="5" t="s">
        <v>3</v>
      </c>
      <c r="H2" s="6"/>
      <c r="I2" s="6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" customHeight="1">
      <c r="A3"/>
      <c r="B3"/>
      <c r="C3"/>
      <c r="D3"/>
      <c r="E3" s="4"/>
      <c r="F3"/>
      <c r="G3" s="6"/>
      <c r="H3" s="6"/>
      <c r="I3" s="6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>
      <c r="A4" s="1" t="s">
        <v>52</v>
      </c>
      <c r="B4"/>
      <c r="C4"/>
      <c r="D4"/>
      <c r="E4" s="4"/>
      <c r="F4"/>
      <c r="G4" s="6"/>
      <c r="H4" s="6"/>
      <c r="I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6" customHeight="1">
      <c r="A5"/>
      <c r="B5"/>
      <c r="C5"/>
      <c r="D5"/>
      <c r="E5" s="4"/>
      <c r="F5"/>
      <c r="G5" s="6"/>
      <c r="H5" s="6"/>
      <c r="I5" s="6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6.5" customHeight="1">
      <c r="A6" s="7" t="s">
        <v>4</v>
      </c>
      <c r="B6" s="115"/>
      <c r="C6" s="115"/>
      <c r="D6" s="115"/>
      <c r="E6" s="115"/>
      <c r="F6"/>
      <c r="G6" s="6"/>
      <c r="H6" s="6"/>
      <c r="I6" s="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>
      <c r="A7" s="8" t="s">
        <v>5</v>
      </c>
      <c r="B7" s="116"/>
      <c r="C7" s="116"/>
      <c r="D7" s="116"/>
      <c r="E7" s="116"/>
      <c r="F7"/>
      <c r="G7" s="6" t="s">
        <v>6</v>
      </c>
      <c r="H7" s="6"/>
      <c r="I7" s="6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>
      <c r="A8" s="8" t="s">
        <v>7</v>
      </c>
      <c r="B8" s="82"/>
      <c r="C8" s="83" t="s">
        <v>8</v>
      </c>
      <c r="D8" s="117"/>
      <c r="E8" s="117"/>
      <c r="F8"/>
      <c r="G8" s="6"/>
      <c r="H8" s="9"/>
      <c r="I8" s="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>
      <c r="A9" s="10" t="s">
        <v>9</v>
      </c>
      <c r="B9" s="116"/>
      <c r="C9" s="116"/>
      <c r="D9" s="116"/>
      <c r="E9" s="116"/>
      <c r="F9"/>
      <c r="G9" s="6"/>
      <c r="H9" s="9"/>
      <c r="I9" s="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6.5" customHeight="1">
      <c r="A10" s="11"/>
      <c r="B10" s="84"/>
      <c r="C10" s="84"/>
      <c r="D10" s="84"/>
      <c r="E10" s="85"/>
      <c r="F10"/>
      <c r="G10" s="6"/>
      <c r="H10" s="9"/>
      <c r="I10" s="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>
      <c r="A11" s="8" t="s">
        <v>10</v>
      </c>
      <c r="B11" s="118"/>
      <c r="C11" s="118"/>
      <c r="D11" s="118"/>
      <c r="E11" s="118"/>
      <c r="F11"/>
      <c r="G11" s="6"/>
      <c r="H11" s="9"/>
      <c r="I11" s="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>
      <c r="A12" s="8" t="s">
        <v>11</v>
      </c>
      <c r="B12" s="119"/>
      <c r="C12" s="119"/>
      <c r="D12" s="119"/>
      <c r="E12" s="119"/>
      <c r="F12"/>
      <c r="G12" s="6" t="s">
        <v>12</v>
      </c>
      <c r="H12" s="9"/>
      <c r="I12" s="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>
      <c r="A13" s="8" t="s">
        <v>13</v>
      </c>
      <c r="B13" s="113"/>
      <c r="C13" s="113"/>
      <c r="D13" s="113"/>
      <c r="E13" s="113"/>
      <c r="F13"/>
      <c r="G13" s="6"/>
      <c r="H13" s="9"/>
      <c r="I13" s="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>
      <c r="A14" s="13" t="s">
        <v>14</v>
      </c>
      <c r="B14" s="114"/>
      <c r="C14" s="114"/>
      <c r="D14" s="114"/>
      <c r="E14" s="114"/>
      <c r="F14"/>
      <c r="G14" s="6"/>
      <c r="H14" s="9"/>
      <c r="I14" s="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6" customHeight="1">
      <c r="A15"/>
      <c r="B15"/>
      <c r="C15"/>
      <c r="D15"/>
      <c r="E15" s="4"/>
      <c r="F15"/>
      <c r="G15" s="6"/>
      <c r="H15" s="6"/>
      <c r="I15" s="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>
      <c r="A16" s="14" t="s">
        <v>15</v>
      </c>
      <c r="B16" s="15"/>
      <c r="C16" s="15"/>
      <c r="D16" s="15"/>
      <c r="E16" s="16"/>
      <c r="F16"/>
      <c r="G16" s="17"/>
      <c r="H16" s="18"/>
      <c r="I16" s="1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>
      <c r="A17" s="20" t="s">
        <v>16</v>
      </c>
      <c r="B17" s="21"/>
      <c r="C17" s="21"/>
      <c r="D17" s="21"/>
      <c r="E17" s="22"/>
      <c r="F17"/>
      <c r="G17" s="23"/>
      <c r="H17" s="9"/>
      <c r="I17" s="24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>
      <c r="A18" s="8" t="s">
        <v>17</v>
      </c>
      <c r="B18" s="21"/>
      <c r="C18" s="71"/>
      <c r="D18" s="21"/>
      <c r="E18" s="22" t="s">
        <v>18</v>
      </c>
      <c r="F18"/>
      <c r="G18" s="23"/>
      <c r="H18" s="50">
        <f>C18</f>
        <v>0</v>
      </c>
      <c r="I18" s="24" t="s">
        <v>18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>
      <c r="A19" s="8" t="s">
        <v>19</v>
      </c>
      <c r="B19" s="21"/>
      <c r="C19" s="77"/>
      <c r="D19" s="21"/>
      <c r="E19" s="22" t="s">
        <v>18</v>
      </c>
      <c r="F19"/>
      <c r="G19" s="23"/>
      <c r="H19" s="50">
        <f>C19</f>
        <v>0</v>
      </c>
      <c r="I19" s="24" t="s">
        <v>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>
      <c r="A20" s="26" t="s">
        <v>20</v>
      </c>
      <c r="B20" s="21"/>
      <c r="C20" s="21"/>
      <c r="D20" s="21"/>
      <c r="E20" s="22"/>
      <c r="F20"/>
      <c r="G20" s="23"/>
      <c r="H20" s="9"/>
      <c r="I20" s="2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5.25" customHeight="1">
      <c r="A21" s="26"/>
      <c r="B21" s="21"/>
      <c r="C21" s="21"/>
      <c r="D21" s="21"/>
      <c r="E21" s="22"/>
      <c r="F21"/>
      <c r="G21" s="23"/>
      <c r="H21" s="9"/>
      <c r="I21" s="2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>
      <c r="A22" s="20" t="s">
        <v>21</v>
      </c>
      <c r="B22" s="21" t="s">
        <v>22</v>
      </c>
      <c r="C22" s="21"/>
      <c r="D22" s="21"/>
      <c r="E22" s="22"/>
      <c r="F22"/>
      <c r="G22" s="23"/>
      <c r="H22" s="9"/>
      <c r="I22" s="24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>
      <c r="A23" s="8" t="s">
        <v>23</v>
      </c>
      <c r="B23" s="48">
        <f>+H99</f>
        <v>0</v>
      </c>
      <c r="C23" s="21" t="s">
        <v>24</v>
      </c>
      <c r="D23" s="21"/>
      <c r="E23" s="22" t="s">
        <v>25</v>
      </c>
      <c r="F23"/>
      <c r="G23" s="23"/>
      <c r="H23" s="50">
        <f>B23*0.3</f>
        <v>0</v>
      </c>
      <c r="I23" s="24" t="s">
        <v>18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>
      <c r="A24" s="8" t="s">
        <v>26</v>
      </c>
      <c r="B24" s="71"/>
      <c r="C24" s="21" t="s">
        <v>24</v>
      </c>
      <c r="D24" s="21"/>
      <c r="E24" s="22" t="s">
        <v>27</v>
      </c>
      <c r="F24"/>
      <c r="G24" s="23"/>
      <c r="H24" s="50">
        <f>B24*0.02</f>
        <v>0</v>
      </c>
      <c r="I24" s="24" t="s">
        <v>18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>
      <c r="A25" s="8" t="s">
        <v>26</v>
      </c>
      <c r="B25" s="77"/>
      <c r="C25" s="21" t="s">
        <v>24</v>
      </c>
      <c r="D25" s="21"/>
      <c r="E25" s="22" t="s">
        <v>27</v>
      </c>
      <c r="F25"/>
      <c r="G25" s="23"/>
      <c r="H25" s="50">
        <f>B25*0.02</f>
        <v>0</v>
      </c>
      <c r="I25" s="24" t="s">
        <v>18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>
      <c r="A26" s="8" t="s">
        <v>26</v>
      </c>
      <c r="B26" s="77"/>
      <c r="C26" s="21" t="s">
        <v>24</v>
      </c>
      <c r="D26" s="21"/>
      <c r="E26" s="22" t="s">
        <v>27</v>
      </c>
      <c r="F26"/>
      <c r="G26" s="23"/>
      <c r="H26" s="50">
        <f>B26*0.02</f>
        <v>0</v>
      </c>
      <c r="I26" s="24" t="s">
        <v>18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>
      <c r="A27" s="8" t="s">
        <v>26</v>
      </c>
      <c r="B27" s="77"/>
      <c r="C27" s="21" t="s">
        <v>24</v>
      </c>
      <c r="D27" s="21"/>
      <c r="E27" s="22" t="s">
        <v>27</v>
      </c>
      <c r="F27"/>
      <c r="G27" s="23"/>
      <c r="H27" s="50">
        <f>B27*0.02</f>
        <v>0</v>
      </c>
      <c r="I27" s="24" t="s">
        <v>18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>
      <c r="A28" s="8" t="s">
        <v>56</v>
      </c>
      <c r="B28" s="49">
        <f>+I99</f>
        <v>0</v>
      </c>
      <c r="C28" s="21"/>
      <c r="D28" s="21"/>
      <c r="E28" s="22"/>
      <c r="F28"/>
      <c r="G28" s="23"/>
      <c r="H28" s="50">
        <f>B28</f>
        <v>0</v>
      </c>
      <c r="I28" s="24" t="s">
        <v>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0.5" customHeight="1">
      <c r="A29" s="26" t="s">
        <v>28</v>
      </c>
      <c r="B29" s="21"/>
      <c r="C29" s="21"/>
      <c r="D29" s="21"/>
      <c r="E29" s="22"/>
      <c r="F29"/>
      <c r="G29" s="23"/>
      <c r="H29" s="50"/>
      <c r="I29" s="2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>
      <c r="A30" s="10"/>
      <c r="B30" s="25"/>
      <c r="C30" s="25"/>
      <c r="D30" s="25"/>
      <c r="E30" s="27"/>
      <c r="F30"/>
      <c r="G30" s="23"/>
      <c r="H30" s="50"/>
      <c r="I30" s="24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>
      <c r="A31" s="13"/>
      <c r="B31" s="28"/>
      <c r="C31" s="28"/>
      <c r="D31" s="28"/>
      <c r="E31" s="29"/>
      <c r="F31" s="28"/>
      <c r="G31" s="30" t="s">
        <v>29</v>
      </c>
      <c r="H31" s="51">
        <f>SUM(H18:H28)</f>
        <v>0</v>
      </c>
      <c r="I31" s="31" t="s">
        <v>18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14" t="s">
        <v>30</v>
      </c>
      <c r="B32" s="15"/>
      <c r="C32" s="15"/>
      <c r="D32" s="15"/>
      <c r="E32" s="16"/>
      <c r="F32"/>
      <c r="G32" s="23"/>
      <c r="H32" s="9"/>
      <c r="I32" s="24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>
      <c r="A33" s="8" t="s">
        <v>31</v>
      </c>
      <c r="B33" s="71"/>
      <c r="C33" s="71"/>
      <c r="D33" s="71"/>
      <c r="E33" s="76"/>
      <c r="F33"/>
      <c r="G33" s="23"/>
      <c r="H33" s="9"/>
      <c r="I33" s="2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>
      <c r="A34" s="8"/>
      <c r="B34" s="77"/>
      <c r="C34" s="77"/>
      <c r="D34" s="80"/>
      <c r="E34" s="81"/>
      <c r="F34"/>
      <c r="G34" s="23"/>
      <c r="H34" s="9"/>
      <c r="I34" s="2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>
      <c r="A35" s="8"/>
      <c r="B35" s="79"/>
      <c r="C35" s="77"/>
      <c r="D35" s="32"/>
      <c r="E35" s="12" t="s">
        <v>32</v>
      </c>
      <c r="F35"/>
      <c r="G35" s="23"/>
      <c r="H35" s="50">
        <f>C35</f>
        <v>0</v>
      </c>
      <c r="I35" s="24" t="s">
        <v>18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>
      <c r="A36" s="8" t="s">
        <v>33</v>
      </c>
      <c r="B36" s="71"/>
      <c r="C36" s="71"/>
      <c r="D36" s="71"/>
      <c r="E36" s="76"/>
      <c r="F36"/>
      <c r="G36" s="23"/>
      <c r="H36" s="9"/>
      <c r="I36" s="24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>
      <c r="A37" s="8"/>
      <c r="B37" s="77"/>
      <c r="C37" s="77"/>
      <c r="D37" s="77"/>
      <c r="E37" s="78"/>
      <c r="F37"/>
      <c r="G37" s="33"/>
      <c r="H37" s="34"/>
      <c r="I37" s="3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>
      <c r="A38" s="36" t="s">
        <v>20</v>
      </c>
      <c r="B38" s="28"/>
      <c r="C38" s="28"/>
      <c r="D38" s="28"/>
      <c r="E38" s="29"/>
      <c r="F38" s="28"/>
      <c r="G38" s="30" t="s">
        <v>34</v>
      </c>
      <c r="H38" s="51">
        <f>H35</f>
        <v>0</v>
      </c>
      <c r="I38" s="31" t="s">
        <v>18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>
      <c r="A39" s="14" t="s">
        <v>35</v>
      </c>
      <c r="B39" s="15"/>
      <c r="C39" s="15"/>
      <c r="D39" s="15"/>
      <c r="E39" s="16"/>
      <c r="F39"/>
      <c r="G39" s="23"/>
      <c r="H39" s="9"/>
      <c r="I39" s="2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>
      <c r="A40" s="8" t="s">
        <v>36</v>
      </c>
      <c r="B40" s="21"/>
      <c r="C40" s="21"/>
      <c r="D40" s="21"/>
      <c r="E40" s="22"/>
      <c r="F40"/>
      <c r="G40" s="23"/>
      <c r="H40" s="9"/>
      <c r="I40" s="24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>
      <c r="A41" s="8" t="s">
        <v>37</v>
      </c>
      <c r="B41" s="74"/>
      <c r="C41" s="21" t="s">
        <v>38</v>
      </c>
      <c r="D41" s="21"/>
      <c r="E41" s="72"/>
      <c r="F41"/>
      <c r="G41" s="23"/>
      <c r="H41" s="9"/>
      <c r="I41" s="2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>
      <c r="A42" s="8" t="s">
        <v>39</v>
      </c>
      <c r="B42" s="75"/>
      <c r="C42" s="21" t="s">
        <v>38</v>
      </c>
      <c r="D42" s="21"/>
      <c r="E42" s="73"/>
      <c r="F42"/>
      <c r="G42" s="23"/>
      <c r="H42" s="9"/>
      <c r="I42" s="24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>
      <c r="A43" s="8" t="s">
        <v>40</v>
      </c>
      <c r="B43" s="37"/>
      <c r="C43" s="55" t="str">
        <f>+H114</f>
        <v>0,00 €</v>
      </c>
      <c r="D43" s="21"/>
      <c r="E43" s="38" t="s">
        <v>18</v>
      </c>
      <c r="F43"/>
      <c r="G43" s="23"/>
      <c r="H43" s="50">
        <f>B43*0.02</f>
        <v>0</v>
      </c>
      <c r="I43" s="24" t="s">
        <v>18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>
      <c r="A44" s="8"/>
      <c r="B44" s="21"/>
      <c r="C44" s="21"/>
      <c r="D44" s="21"/>
      <c r="E44" s="22"/>
      <c r="F44"/>
      <c r="G44" s="23"/>
      <c r="H44" s="9"/>
      <c r="I44" s="2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>
      <c r="A45" s="8" t="s">
        <v>41</v>
      </c>
      <c r="B45" s="21"/>
      <c r="C45" s="71"/>
      <c r="D45" s="21"/>
      <c r="E45" s="22" t="s">
        <v>18</v>
      </c>
      <c r="F45"/>
      <c r="G45" s="33"/>
      <c r="H45" s="50">
        <f>C45</f>
        <v>0</v>
      </c>
      <c r="I45" s="24" t="s">
        <v>18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>
      <c r="A46" s="36" t="s">
        <v>42</v>
      </c>
      <c r="B46" s="28"/>
      <c r="C46" s="28"/>
      <c r="D46" s="28"/>
      <c r="E46" s="29"/>
      <c r="F46" s="28"/>
      <c r="G46" s="30" t="s">
        <v>43</v>
      </c>
      <c r="H46" s="51">
        <f>H43+H45</f>
        <v>0</v>
      </c>
      <c r="I46" s="31" t="s">
        <v>18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>
      <c r="A47" s="14" t="s">
        <v>44</v>
      </c>
      <c r="B47" s="15"/>
      <c r="C47" s="15"/>
      <c r="D47" s="15"/>
      <c r="E47" s="16"/>
      <c r="F47"/>
      <c r="G47" s="23"/>
      <c r="H47" s="9"/>
      <c r="I47" s="24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>
      <c r="A48" s="13" t="s">
        <v>45</v>
      </c>
      <c r="B48" s="28"/>
      <c r="C48" s="28"/>
      <c r="D48" s="28"/>
      <c r="E48" s="29" t="s">
        <v>18</v>
      </c>
      <c r="F48" s="28"/>
      <c r="G48" s="30" t="s">
        <v>46</v>
      </c>
      <c r="H48" s="51">
        <f>C48</f>
        <v>0</v>
      </c>
      <c r="I48" s="31" t="s">
        <v>18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3" customHeight="1">
      <c r="A49" s="8"/>
      <c r="B49" s="21"/>
      <c r="C49" s="21"/>
      <c r="D49" s="21"/>
      <c r="E49" s="22"/>
      <c r="F49"/>
      <c r="G49" s="23"/>
      <c r="H49" s="9"/>
      <c r="I49" s="24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14.4" thickBot="1">
      <c r="A50" s="8"/>
      <c r="B50" s="21"/>
      <c r="C50" s="21"/>
      <c r="D50" s="21"/>
      <c r="E50" s="22"/>
      <c r="F50"/>
      <c r="G50" s="30" t="s">
        <v>47</v>
      </c>
      <c r="H50" s="51">
        <f>H31+H38+H46-H48</f>
        <v>0</v>
      </c>
      <c r="I50" s="31" t="s">
        <v>18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3" customHeight="1" thickBot="1">
      <c r="A51" s="8"/>
      <c r="B51" s="21"/>
      <c r="C51" s="21"/>
      <c r="D51" s="28"/>
      <c r="E51" s="29"/>
      <c r="F51" s="28"/>
      <c r="G51" s="39"/>
      <c r="H51" s="40"/>
      <c r="I51" s="40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1" customHeight="1">
      <c r="A52" s="146" t="s">
        <v>48</v>
      </c>
      <c r="B52" s="147"/>
      <c r="C52" s="148"/>
      <c r="D52" s="45"/>
      <c r="E52" s="41" t="s">
        <v>49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>
      <c r="A53" s="149"/>
      <c r="B53" s="150"/>
      <c r="C53" s="151"/>
      <c r="D53"/>
      <c r="E53" s="42"/>
      <c r="F53" s="25"/>
      <c r="G53" s="25"/>
      <c r="H53" s="25"/>
      <c r="I53" s="25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4.4" thickBot="1">
      <c r="A54" s="152"/>
      <c r="B54" s="153"/>
      <c r="C54" s="154"/>
      <c r="D54" s="21"/>
      <c r="E54" s="43" t="s">
        <v>50</v>
      </c>
      <c r="F54"/>
      <c r="G54"/>
      <c r="H54" s="44"/>
      <c r="I54" s="4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6" customHeight="1">
      <c r="A55" s="100"/>
      <c r="B55" s="99"/>
      <c r="C55" s="99"/>
      <c r="D55"/>
      <c r="E55" s="4"/>
      <c r="F55"/>
      <c r="G55"/>
      <c r="H55"/>
      <c r="I55"/>
      <c r="J55" s="2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>
      <c r="A56" s="99"/>
      <c r="B56" s="99"/>
      <c r="C56" s="99"/>
      <c r="D56"/>
      <c r="E56" s="41" t="s">
        <v>51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>
      <c r="A57" s="110"/>
      <c r="B57" s="110"/>
      <c r="C57" s="110"/>
      <c r="D57"/>
      <c r="E57" s="42"/>
      <c r="F57" s="25"/>
      <c r="G57" s="25"/>
      <c r="H57" s="25"/>
      <c r="I57" s="25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>
      <c r="A58" s="44" t="s">
        <v>79</v>
      </c>
      <c r="B58"/>
      <c r="C58"/>
      <c r="D58"/>
      <c r="E58" s="43" t="s">
        <v>78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60" spans="1:256" ht="14.4" thickBot="1"/>
    <row r="61" spans="1:256" ht="18" thickBot="1">
      <c r="A61" s="138" t="s">
        <v>61</v>
      </c>
      <c r="B61" s="139"/>
      <c r="C61" s="139"/>
      <c r="D61" s="139"/>
      <c r="E61" s="139"/>
      <c r="F61" s="139"/>
      <c r="G61" s="139"/>
      <c r="H61" s="139"/>
      <c r="I61" s="140"/>
    </row>
    <row r="62" spans="1:256" ht="28.2" thickBot="1">
      <c r="A62" s="107" t="s">
        <v>53</v>
      </c>
      <c r="B62" s="120" t="s">
        <v>54</v>
      </c>
      <c r="C62" s="121"/>
      <c r="D62" s="122" t="s">
        <v>58</v>
      </c>
      <c r="E62" s="123"/>
      <c r="F62" s="121"/>
      <c r="G62" s="106" t="s">
        <v>77</v>
      </c>
      <c r="H62" s="107" t="s">
        <v>24</v>
      </c>
      <c r="I62" s="106" t="s">
        <v>57</v>
      </c>
      <c r="K62" s="105" t="s">
        <v>81</v>
      </c>
    </row>
    <row r="63" spans="1:256">
      <c r="A63" s="91"/>
      <c r="B63" s="125"/>
      <c r="C63" s="125"/>
      <c r="D63" s="124"/>
      <c r="E63" s="124"/>
      <c r="F63" s="124"/>
      <c r="G63" s="102" t="str">
        <f>IF(ISBLANK(VLOOKUP(K63,Tabelle2!A:B,2,0)),"",VLOOKUP(K63,Tabelle2!A:B,2,0))</f>
        <v/>
      </c>
      <c r="H63" s="92"/>
      <c r="I63" s="96"/>
      <c r="K63" s="101" t="s">
        <v>80</v>
      </c>
    </row>
    <row r="64" spans="1:256">
      <c r="A64" s="87"/>
      <c r="B64" s="111"/>
      <c r="C64" s="111"/>
      <c r="D64" s="112"/>
      <c r="E64" s="112"/>
      <c r="F64" s="112"/>
      <c r="G64" s="103" t="str">
        <f>IF(ISBLANK(VLOOKUP(K64,Tabelle2!A:B,2,0)),"",VLOOKUP(K64,Tabelle2!A:B,2,0))</f>
        <v/>
      </c>
      <c r="H64" s="88"/>
      <c r="I64" s="97"/>
      <c r="K64" s="101" t="s">
        <v>80</v>
      </c>
    </row>
    <row r="65" spans="1:11">
      <c r="A65" s="70"/>
      <c r="B65" s="111"/>
      <c r="C65" s="111"/>
      <c r="D65" s="112"/>
      <c r="E65" s="112"/>
      <c r="F65" s="112"/>
      <c r="G65" s="103" t="str">
        <f>IF(ISBLANK(VLOOKUP(K65,Tabelle2!A:B,2,0)),"",VLOOKUP(K65,Tabelle2!A:B,2,0))</f>
        <v/>
      </c>
      <c r="H65" s="88"/>
      <c r="I65" s="97"/>
      <c r="K65" s="101" t="s">
        <v>80</v>
      </c>
    </row>
    <row r="66" spans="1:11">
      <c r="A66" s="70"/>
      <c r="B66" s="111"/>
      <c r="C66" s="111"/>
      <c r="D66" s="112"/>
      <c r="E66" s="112"/>
      <c r="F66" s="112"/>
      <c r="G66" s="103" t="str">
        <f>IF(ISBLANK(VLOOKUP(K66,Tabelle2!A:B,2,0)),"",VLOOKUP(K66,Tabelle2!A:B,2,0))</f>
        <v/>
      </c>
      <c r="H66" s="88"/>
      <c r="I66" s="97"/>
      <c r="K66" s="101" t="s">
        <v>80</v>
      </c>
    </row>
    <row r="67" spans="1:11">
      <c r="A67" s="70"/>
      <c r="B67" s="111"/>
      <c r="C67" s="111"/>
      <c r="D67" s="112"/>
      <c r="E67" s="112"/>
      <c r="F67" s="112"/>
      <c r="G67" s="103" t="str">
        <f>IF(ISBLANK(VLOOKUP(K67,Tabelle2!A:B,2,0)),"",VLOOKUP(K67,Tabelle2!A:B,2,0))</f>
        <v/>
      </c>
      <c r="H67" s="88"/>
      <c r="I67" s="97"/>
      <c r="K67" s="101" t="s">
        <v>80</v>
      </c>
    </row>
    <row r="68" spans="1:11">
      <c r="A68" s="70"/>
      <c r="B68" s="111"/>
      <c r="C68" s="111"/>
      <c r="D68" s="112"/>
      <c r="E68" s="112"/>
      <c r="F68" s="112"/>
      <c r="G68" s="103" t="str">
        <f>IF(ISBLANK(VLOOKUP(K68,Tabelle2!A:B,2,0)),"",VLOOKUP(K68,Tabelle2!A:B,2,0))</f>
        <v/>
      </c>
      <c r="H68" s="88"/>
      <c r="I68" s="97"/>
      <c r="K68" s="101" t="s">
        <v>80</v>
      </c>
    </row>
    <row r="69" spans="1:11">
      <c r="A69" s="70"/>
      <c r="B69" s="111"/>
      <c r="C69" s="111"/>
      <c r="D69" s="112"/>
      <c r="E69" s="112"/>
      <c r="F69" s="112"/>
      <c r="G69" s="103" t="str">
        <f>IF(ISBLANK(VLOOKUP(K69,Tabelle2!A:B,2,0)),"",VLOOKUP(K69,Tabelle2!A:B,2,0))</f>
        <v/>
      </c>
      <c r="H69" s="88"/>
      <c r="I69" s="97"/>
      <c r="K69" s="101" t="s">
        <v>80</v>
      </c>
    </row>
    <row r="70" spans="1:11">
      <c r="A70" s="70"/>
      <c r="B70" s="111"/>
      <c r="C70" s="111"/>
      <c r="D70" s="112"/>
      <c r="E70" s="112"/>
      <c r="F70" s="112"/>
      <c r="G70" s="103" t="str">
        <f>IF(ISBLANK(VLOOKUP(K70,Tabelle2!A:B,2,0)),"",VLOOKUP(K70,Tabelle2!A:B,2,0))</f>
        <v/>
      </c>
      <c r="H70" s="88"/>
      <c r="I70" s="97"/>
      <c r="K70" s="101" t="s">
        <v>80</v>
      </c>
    </row>
    <row r="71" spans="1:11">
      <c r="A71" s="70"/>
      <c r="B71" s="111"/>
      <c r="C71" s="111"/>
      <c r="D71" s="112"/>
      <c r="E71" s="112"/>
      <c r="F71" s="112"/>
      <c r="G71" s="103" t="str">
        <f>IF(ISBLANK(VLOOKUP(K71,Tabelle2!A:B,2,0)),"",VLOOKUP(K71,Tabelle2!A:B,2,0))</f>
        <v/>
      </c>
      <c r="H71" s="88"/>
      <c r="I71" s="97"/>
      <c r="K71" s="101" t="s">
        <v>80</v>
      </c>
    </row>
    <row r="72" spans="1:11">
      <c r="A72" s="70"/>
      <c r="B72" s="111"/>
      <c r="C72" s="111"/>
      <c r="D72" s="112"/>
      <c r="E72" s="112"/>
      <c r="F72" s="112"/>
      <c r="G72" s="103" t="str">
        <f>IF(ISBLANK(VLOOKUP(K72,Tabelle2!A:B,2,0)),"",VLOOKUP(K72,Tabelle2!A:B,2,0))</f>
        <v/>
      </c>
      <c r="H72" s="88"/>
      <c r="I72" s="97"/>
      <c r="K72" s="101" t="s">
        <v>80</v>
      </c>
    </row>
    <row r="73" spans="1:11">
      <c r="A73" s="70"/>
      <c r="B73" s="111"/>
      <c r="C73" s="111"/>
      <c r="D73" s="112"/>
      <c r="E73" s="112"/>
      <c r="F73" s="112"/>
      <c r="G73" s="103" t="str">
        <f>IF(ISBLANK(VLOOKUP(K73,Tabelle2!A:B,2,0)),"",VLOOKUP(K73,Tabelle2!A:B,2,0))</f>
        <v/>
      </c>
      <c r="H73" s="88"/>
      <c r="I73" s="97"/>
      <c r="K73" s="101" t="s">
        <v>80</v>
      </c>
    </row>
    <row r="74" spans="1:11">
      <c r="A74" s="70"/>
      <c r="B74" s="111"/>
      <c r="C74" s="111"/>
      <c r="D74" s="112"/>
      <c r="E74" s="112"/>
      <c r="F74" s="112"/>
      <c r="G74" s="103" t="str">
        <f>IF(ISBLANK(VLOOKUP(K74,Tabelle2!A:B,2,0)),"",VLOOKUP(K74,Tabelle2!A:B,2,0))</f>
        <v/>
      </c>
      <c r="H74" s="88"/>
      <c r="I74" s="97"/>
      <c r="K74" s="101" t="s">
        <v>80</v>
      </c>
    </row>
    <row r="75" spans="1:11">
      <c r="A75" s="70"/>
      <c r="B75" s="111"/>
      <c r="C75" s="111"/>
      <c r="D75" s="112"/>
      <c r="E75" s="112"/>
      <c r="F75" s="112"/>
      <c r="G75" s="103" t="str">
        <f>IF(ISBLANK(VLOOKUP(K75,Tabelle2!A:B,2,0)),"",VLOOKUP(K75,Tabelle2!A:B,2,0))</f>
        <v/>
      </c>
      <c r="H75" s="88"/>
      <c r="I75" s="97"/>
      <c r="K75" s="101" t="s">
        <v>80</v>
      </c>
    </row>
    <row r="76" spans="1:11">
      <c r="A76" s="70"/>
      <c r="B76" s="111"/>
      <c r="C76" s="111"/>
      <c r="D76" s="112"/>
      <c r="E76" s="112"/>
      <c r="F76" s="112"/>
      <c r="G76" s="103" t="str">
        <f>IF(ISBLANK(VLOOKUP(K76,Tabelle2!A:B,2,0)),"",VLOOKUP(K76,Tabelle2!A:B,2,0))</f>
        <v/>
      </c>
      <c r="H76" s="88"/>
      <c r="I76" s="97"/>
      <c r="K76" s="101" t="s">
        <v>80</v>
      </c>
    </row>
    <row r="77" spans="1:11">
      <c r="A77" s="70"/>
      <c r="B77" s="111"/>
      <c r="C77" s="111"/>
      <c r="D77" s="112"/>
      <c r="E77" s="112"/>
      <c r="F77" s="112"/>
      <c r="G77" s="103" t="str">
        <f>IF(ISBLANK(VLOOKUP(K77,Tabelle2!A:B,2,0)),"",VLOOKUP(K77,Tabelle2!A:B,2,0))</f>
        <v/>
      </c>
      <c r="H77" s="88"/>
      <c r="I77" s="97"/>
      <c r="K77" s="101" t="s">
        <v>80</v>
      </c>
    </row>
    <row r="78" spans="1:11">
      <c r="A78" s="70"/>
      <c r="B78" s="111"/>
      <c r="C78" s="111"/>
      <c r="D78" s="112"/>
      <c r="E78" s="112"/>
      <c r="F78" s="112"/>
      <c r="G78" s="103" t="str">
        <f>IF(ISBLANK(VLOOKUP(K78,Tabelle2!A:B,2,0)),"",VLOOKUP(K78,Tabelle2!A:B,2,0))</f>
        <v/>
      </c>
      <c r="H78" s="88"/>
      <c r="I78" s="97"/>
      <c r="K78" s="101" t="s">
        <v>80</v>
      </c>
    </row>
    <row r="79" spans="1:11">
      <c r="A79" s="70"/>
      <c r="B79" s="111"/>
      <c r="C79" s="111"/>
      <c r="D79" s="112"/>
      <c r="E79" s="112"/>
      <c r="F79" s="112"/>
      <c r="G79" s="103" t="str">
        <f>IF(ISBLANK(VLOOKUP(K79,Tabelle2!A:B,2,0)),"",VLOOKUP(K79,Tabelle2!A:B,2,0))</f>
        <v/>
      </c>
      <c r="H79" s="88"/>
      <c r="I79" s="97"/>
      <c r="K79" s="101" t="s">
        <v>80</v>
      </c>
    </row>
    <row r="80" spans="1:11">
      <c r="A80" s="70"/>
      <c r="B80" s="111"/>
      <c r="C80" s="111"/>
      <c r="D80" s="112"/>
      <c r="E80" s="112"/>
      <c r="F80" s="112"/>
      <c r="G80" s="103" t="str">
        <f>IF(ISBLANK(VLOOKUP(K80,Tabelle2!A:B,2,0)),"",VLOOKUP(K80,Tabelle2!A:B,2,0))</f>
        <v/>
      </c>
      <c r="H80" s="88"/>
      <c r="I80" s="97"/>
      <c r="K80" s="101" t="s">
        <v>80</v>
      </c>
    </row>
    <row r="81" spans="1:11">
      <c r="A81" s="70"/>
      <c r="B81" s="111"/>
      <c r="C81" s="111"/>
      <c r="D81" s="112"/>
      <c r="E81" s="112"/>
      <c r="F81" s="112"/>
      <c r="G81" s="103" t="str">
        <f>IF(ISBLANK(VLOOKUP(K81,Tabelle2!A:B,2,0)),"",VLOOKUP(K81,Tabelle2!A:B,2,0))</f>
        <v/>
      </c>
      <c r="H81" s="88"/>
      <c r="I81" s="97"/>
      <c r="K81" s="101" t="s">
        <v>80</v>
      </c>
    </row>
    <row r="82" spans="1:11">
      <c r="A82" s="70"/>
      <c r="B82" s="111"/>
      <c r="C82" s="111"/>
      <c r="D82" s="112"/>
      <c r="E82" s="112"/>
      <c r="F82" s="112"/>
      <c r="G82" s="103" t="str">
        <f>IF(ISBLANK(VLOOKUP(K82,Tabelle2!A:B,2,0)),"",VLOOKUP(K82,Tabelle2!A:B,2,0))</f>
        <v/>
      </c>
      <c r="H82" s="88"/>
      <c r="I82" s="97"/>
      <c r="K82" s="101" t="s">
        <v>80</v>
      </c>
    </row>
    <row r="83" spans="1:11">
      <c r="A83" s="70"/>
      <c r="B83" s="111"/>
      <c r="C83" s="111"/>
      <c r="D83" s="112"/>
      <c r="E83" s="112"/>
      <c r="F83" s="112"/>
      <c r="G83" s="103" t="str">
        <f>IF(ISBLANK(VLOOKUP(K83,Tabelle2!A:B,2,0)),"",VLOOKUP(K83,Tabelle2!A:B,2,0))</f>
        <v/>
      </c>
      <c r="H83" s="88"/>
      <c r="I83" s="97"/>
      <c r="K83" s="101" t="s">
        <v>80</v>
      </c>
    </row>
    <row r="84" spans="1:11">
      <c r="A84" s="70"/>
      <c r="B84" s="111"/>
      <c r="C84" s="111"/>
      <c r="D84" s="112"/>
      <c r="E84" s="112"/>
      <c r="F84" s="112"/>
      <c r="G84" s="103" t="str">
        <f>IF(ISBLANK(VLOOKUP(K84,Tabelle2!A:B,2,0)),"",VLOOKUP(K84,Tabelle2!A:B,2,0))</f>
        <v/>
      </c>
      <c r="H84" s="88"/>
      <c r="I84" s="97"/>
      <c r="K84" s="101" t="s">
        <v>80</v>
      </c>
    </row>
    <row r="85" spans="1:11">
      <c r="A85" s="70"/>
      <c r="B85" s="111"/>
      <c r="C85" s="111"/>
      <c r="D85" s="112"/>
      <c r="E85" s="112"/>
      <c r="F85" s="112"/>
      <c r="G85" s="103" t="str">
        <f>IF(ISBLANK(VLOOKUP(K85,Tabelle2!A:B,2,0)),"",VLOOKUP(K85,Tabelle2!A:B,2,0))</f>
        <v/>
      </c>
      <c r="H85" s="88"/>
      <c r="I85" s="97"/>
      <c r="K85" s="101" t="s">
        <v>80</v>
      </c>
    </row>
    <row r="86" spans="1:11">
      <c r="A86" s="70"/>
      <c r="B86" s="111"/>
      <c r="C86" s="111"/>
      <c r="D86" s="112"/>
      <c r="E86" s="112"/>
      <c r="F86" s="112"/>
      <c r="G86" s="103" t="str">
        <f>IF(ISBLANK(VLOOKUP(K86,Tabelle2!A:B,2,0)),"",VLOOKUP(K86,Tabelle2!A:B,2,0))</f>
        <v/>
      </c>
      <c r="H86" s="88"/>
      <c r="I86" s="97"/>
      <c r="K86" s="101" t="s">
        <v>80</v>
      </c>
    </row>
    <row r="87" spans="1:11">
      <c r="A87" s="70"/>
      <c r="B87" s="111"/>
      <c r="C87" s="111"/>
      <c r="D87" s="112"/>
      <c r="E87" s="112"/>
      <c r="F87" s="112"/>
      <c r="G87" s="103" t="str">
        <f>IF(ISBLANK(VLOOKUP(K87,Tabelle2!A:B,2,0)),"",VLOOKUP(K87,Tabelle2!A:B,2,0))</f>
        <v/>
      </c>
      <c r="H87" s="88"/>
      <c r="I87" s="97"/>
      <c r="K87" s="101" t="s">
        <v>80</v>
      </c>
    </row>
    <row r="88" spans="1:11">
      <c r="A88" s="70"/>
      <c r="B88" s="111"/>
      <c r="C88" s="111"/>
      <c r="D88" s="112"/>
      <c r="E88" s="112"/>
      <c r="F88" s="112"/>
      <c r="G88" s="103" t="str">
        <f>IF(ISBLANK(VLOOKUP(K88,Tabelle2!A:B,2,0)),"",VLOOKUP(K88,Tabelle2!A:B,2,0))</f>
        <v/>
      </c>
      <c r="H88" s="88"/>
      <c r="I88" s="97"/>
      <c r="K88" s="101" t="s">
        <v>80</v>
      </c>
    </row>
    <row r="89" spans="1:11">
      <c r="A89" s="70"/>
      <c r="B89" s="111"/>
      <c r="C89" s="111"/>
      <c r="D89" s="112"/>
      <c r="E89" s="112"/>
      <c r="F89" s="112"/>
      <c r="G89" s="103" t="str">
        <f>IF(ISBLANK(VLOOKUP(K89,Tabelle2!A:B,2,0)),"",VLOOKUP(K89,Tabelle2!A:B,2,0))</f>
        <v/>
      </c>
      <c r="H89" s="88"/>
      <c r="I89" s="97"/>
      <c r="K89" s="101" t="s">
        <v>80</v>
      </c>
    </row>
    <row r="90" spans="1:11">
      <c r="A90" s="70"/>
      <c r="B90" s="111"/>
      <c r="C90" s="111"/>
      <c r="D90" s="112"/>
      <c r="E90" s="112"/>
      <c r="F90" s="112"/>
      <c r="G90" s="103" t="str">
        <f>IF(ISBLANK(VLOOKUP(K90,Tabelle2!A:B,2,0)),"",VLOOKUP(K90,Tabelle2!A:B,2,0))</f>
        <v/>
      </c>
      <c r="H90" s="88"/>
      <c r="I90" s="97"/>
      <c r="K90" s="101" t="s">
        <v>80</v>
      </c>
    </row>
    <row r="91" spans="1:11">
      <c r="A91" s="70"/>
      <c r="B91" s="111"/>
      <c r="C91" s="111"/>
      <c r="D91" s="112"/>
      <c r="E91" s="112"/>
      <c r="F91" s="112"/>
      <c r="G91" s="103" t="str">
        <f>IF(ISBLANK(VLOOKUP(K91,Tabelle2!A:B,2,0)),"",VLOOKUP(K91,Tabelle2!A:B,2,0))</f>
        <v/>
      </c>
      <c r="H91" s="88"/>
      <c r="I91" s="97"/>
      <c r="K91" s="101" t="s">
        <v>80</v>
      </c>
    </row>
    <row r="92" spans="1:11">
      <c r="A92" s="70"/>
      <c r="B92" s="111"/>
      <c r="C92" s="111"/>
      <c r="D92" s="112"/>
      <c r="E92" s="112"/>
      <c r="F92" s="112"/>
      <c r="G92" s="103" t="str">
        <f>IF(ISBLANK(VLOOKUP(K92,Tabelle2!A:B,2,0)),"",VLOOKUP(K92,Tabelle2!A:B,2,0))</f>
        <v/>
      </c>
      <c r="H92" s="88"/>
      <c r="I92" s="97"/>
      <c r="K92" s="101" t="s">
        <v>80</v>
      </c>
    </row>
    <row r="93" spans="1:11">
      <c r="A93" s="70"/>
      <c r="B93" s="111"/>
      <c r="C93" s="111"/>
      <c r="D93" s="112"/>
      <c r="E93" s="112"/>
      <c r="F93" s="112"/>
      <c r="G93" s="103" t="str">
        <f>IF(ISBLANK(VLOOKUP(K93,Tabelle2!A:B,2,0)),"",VLOOKUP(K93,Tabelle2!A:B,2,0))</f>
        <v/>
      </c>
      <c r="H93" s="88"/>
      <c r="I93" s="97"/>
      <c r="K93" s="101" t="s">
        <v>80</v>
      </c>
    </row>
    <row r="94" spans="1:11">
      <c r="A94" s="70"/>
      <c r="B94" s="111"/>
      <c r="C94" s="111"/>
      <c r="D94" s="112"/>
      <c r="E94" s="112"/>
      <c r="F94" s="112"/>
      <c r="G94" s="103" t="str">
        <f>IF(ISBLANK(VLOOKUP(K94,Tabelle2!A:B,2,0)),"",VLOOKUP(K94,Tabelle2!A:B,2,0))</f>
        <v/>
      </c>
      <c r="H94" s="88"/>
      <c r="I94" s="97"/>
      <c r="K94" s="101" t="s">
        <v>80</v>
      </c>
    </row>
    <row r="95" spans="1:11">
      <c r="A95" s="70"/>
      <c r="B95" s="111"/>
      <c r="C95" s="111"/>
      <c r="D95" s="112"/>
      <c r="E95" s="112"/>
      <c r="F95" s="112"/>
      <c r="G95" s="103" t="str">
        <f>IF(ISBLANK(VLOOKUP(K95,Tabelle2!A:B,2,0)),"",VLOOKUP(K95,Tabelle2!A:B,2,0))</f>
        <v/>
      </c>
      <c r="H95" s="88"/>
      <c r="I95" s="97"/>
      <c r="K95" s="101" t="s">
        <v>80</v>
      </c>
    </row>
    <row r="96" spans="1:11">
      <c r="A96" s="70"/>
      <c r="B96" s="111"/>
      <c r="C96" s="111"/>
      <c r="D96" s="112"/>
      <c r="E96" s="112"/>
      <c r="F96" s="112"/>
      <c r="G96" s="103" t="str">
        <f>IF(ISBLANK(VLOOKUP(K96,Tabelle2!A:B,2,0)),"",VLOOKUP(K96,Tabelle2!A:B,2,0))</f>
        <v/>
      </c>
      <c r="H96" s="88"/>
      <c r="I96" s="97"/>
      <c r="K96" s="101" t="s">
        <v>80</v>
      </c>
    </row>
    <row r="97" spans="1:11">
      <c r="A97" s="70"/>
      <c r="B97" s="111"/>
      <c r="C97" s="111"/>
      <c r="D97" s="112"/>
      <c r="E97" s="112"/>
      <c r="F97" s="112"/>
      <c r="G97" s="103" t="str">
        <f>IF(ISBLANK(VLOOKUP(K97,Tabelle2!A:B,2,0)),"",VLOOKUP(K97,Tabelle2!A:B,2,0))</f>
        <v/>
      </c>
      <c r="H97" s="88"/>
      <c r="I97" s="97"/>
      <c r="K97" s="101" t="s">
        <v>80</v>
      </c>
    </row>
    <row r="98" spans="1:11" ht="14.4" thickBot="1">
      <c r="A98" s="93"/>
      <c r="B98" s="127"/>
      <c r="C98" s="127"/>
      <c r="D98" s="166"/>
      <c r="E98" s="166"/>
      <c r="F98" s="166"/>
      <c r="G98" s="104" t="str">
        <f>IF(ISBLANK(VLOOKUP(K98,Tabelle2!A:B,2,0)),"",VLOOKUP(K98,Tabelle2!A:B,2,0))</f>
        <v/>
      </c>
      <c r="H98" s="94"/>
      <c r="I98" s="98"/>
      <c r="K98" s="101" t="s">
        <v>80</v>
      </c>
    </row>
    <row r="99" spans="1:11" ht="14.4" thickBot="1">
      <c r="A99" s="89" t="s">
        <v>60</v>
      </c>
      <c r="B99" s="162"/>
      <c r="C99" s="162"/>
      <c r="D99" s="163"/>
      <c r="E99" s="163"/>
      <c r="F99" s="163"/>
      <c r="G99" s="90"/>
      <c r="H99" s="95">
        <f>SUM(H63:H98)</f>
        <v>0</v>
      </c>
      <c r="I99" s="108">
        <f>SUM(I63:I98)</f>
        <v>0</v>
      </c>
    </row>
    <row r="100" spans="1:11" ht="14.4" thickBot="1">
      <c r="A100" s="21"/>
      <c r="B100" s="164"/>
      <c r="C100" s="164"/>
      <c r="D100" s="165"/>
      <c r="E100" s="165"/>
      <c r="F100" s="165"/>
      <c r="G100" s="21"/>
      <c r="H100" s="21"/>
      <c r="I100" s="21"/>
    </row>
    <row r="101" spans="1:11" ht="18" thickBot="1">
      <c r="A101" s="138" t="s">
        <v>36</v>
      </c>
      <c r="B101" s="139"/>
      <c r="C101" s="139"/>
      <c r="D101" s="139"/>
      <c r="E101" s="139"/>
      <c r="F101" s="139"/>
      <c r="G101" s="139"/>
      <c r="H101" s="140"/>
      <c r="I101" s="21"/>
    </row>
    <row r="102" spans="1:11" ht="14.4" thickBot="1">
      <c r="A102" s="159" t="s">
        <v>62</v>
      </c>
      <c r="B102" s="160"/>
      <c r="C102" s="160"/>
      <c r="D102" s="160"/>
      <c r="E102" s="160"/>
      <c r="F102" s="161"/>
      <c r="G102" s="66" t="s">
        <v>66</v>
      </c>
      <c r="H102" s="67" t="s">
        <v>67</v>
      </c>
      <c r="I102" s="21"/>
    </row>
    <row r="103" spans="1:11">
      <c r="A103" s="156" t="s">
        <v>63</v>
      </c>
      <c r="B103" s="157"/>
      <c r="C103" s="157"/>
      <c r="D103" s="157"/>
      <c r="E103" s="157"/>
      <c r="F103" s="158"/>
      <c r="G103" s="68"/>
      <c r="H103" s="65">
        <f>+$G$103*$I$103</f>
        <v>0</v>
      </c>
      <c r="I103" s="53">
        <v>6</v>
      </c>
    </row>
    <row r="104" spans="1:11">
      <c r="A104" s="130" t="s">
        <v>64</v>
      </c>
      <c r="B104" s="131"/>
      <c r="C104" s="131"/>
      <c r="D104" s="131"/>
      <c r="E104" s="131"/>
      <c r="F104" s="129"/>
      <c r="G104" s="69"/>
      <c r="H104" s="60">
        <f>+$G$104*$I$104</f>
        <v>0</v>
      </c>
      <c r="I104" s="53">
        <v>12</v>
      </c>
    </row>
    <row r="105" spans="1:11">
      <c r="A105" s="130" t="s">
        <v>65</v>
      </c>
      <c r="B105" s="131"/>
      <c r="C105" s="131"/>
      <c r="D105" s="131"/>
      <c r="E105" s="131"/>
      <c r="F105" s="129"/>
      <c r="G105" s="69"/>
      <c r="H105" s="60">
        <f>+$G$105*$I$105</f>
        <v>0</v>
      </c>
      <c r="I105" s="53">
        <v>24</v>
      </c>
    </row>
    <row r="106" spans="1:11">
      <c r="A106" s="132" t="s">
        <v>75</v>
      </c>
      <c r="B106" s="133"/>
      <c r="C106" s="133"/>
      <c r="D106" s="133"/>
      <c r="E106" s="133"/>
      <c r="F106" s="134"/>
      <c r="G106" s="54"/>
      <c r="H106" s="61">
        <f>SUM(H103:H105)</f>
        <v>0</v>
      </c>
      <c r="I106" s="53"/>
    </row>
    <row r="107" spans="1:11">
      <c r="A107" s="135"/>
      <c r="B107" s="136"/>
      <c r="C107" s="136"/>
      <c r="D107" s="136"/>
      <c r="E107" s="136"/>
      <c r="F107" s="137"/>
      <c r="G107" s="52"/>
      <c r="H107" s="60"/>
      <c r="I107" s="53"/>
    </row>
    <row r="108" spans="1:11">
      <c r="A108" s="132" t="s">
        <v>68</v>
      </c>
      <c r="B108" s="133"/>
      <c r="C108" s="133"/>
      <c r="D108" s="133"/>
      <c r="E108" s="133"/>
      <c r="F108" s="134"/>
      <c r="G108" s="52"/>
      <c r="H108" s="60"/>
      <c r="I108" s="53"/>
    </row>
    <row r="109" spans="1:11">
      <c r="A109" s="130" t="s">
        <v>69</v>
      </c>
      <c r="B109" s="131"/>
      <c r="C109" s="131"/>
      <c r="D109" s="129"/>
      <c r="E109" s="128" t="s">
        <v>72</v>
      </c>
      <c r="F109" s="129"/>
      <c r="G109" s="69"/>
      <c r="H109" s="62">
        <f>+G109*I109*0.2*-1</f>
        <v>0</v>
      </c>
      <c r="I109" s="53">
        <v>24</v>
      </c>
    </row>
    <row r="110" spans="1:11">
      <c r="A110" s="130" t="s">
        <v>70</v>
      </c>
      <c r="B110" s="131"/>
      <c r="C110" s="131"/>
      <c r="D110" s="129"/>
      <c r="E110" s="128" t="s">
        <v>73</v>
      </c>
      <c r="F110" s="129"/>
      <c r="G110" s="69"/>
      <c r="H110" s="62">
        <f>+G110*I110*0.4*-1</f>
        <v>0</v>
      </c>
      <c r="I110" s="53">
        <v>24</v>
      </c>
    </row>
    <row r="111" spans="1:11">
      <c r="A111" s="130" t="s">
        <v>71</v>
      </c>
      <c r="B111" s="131"/>
      <c r="C111" s="131"/>
      <c r="D111" s="129"/>
      <c r="E111" s="128" t="s">
        <v>73</v>
      </c>
      <c r="F111" s="129"/>
      <c r="G111" s="69"/>
      <c r="H111" s="62">
        <f>+G111*I111*0.4*-1</f>
        <v>0</v>
      </c>
      <c r="I111" s="53">
        <v>24</v>
      </c>
    </row>
    <row r="112" spans="1:11">
      <c r="A112" s="132" t="s">
        <v>74</v>
      </c>
      <c r="B112" s="133"/>
      <c r="C112" s="133"/>
      <c r="D112" s="133"/>
      <c r="E112" s="133"/>
      <c r="F112" s="134"/>
      <c r="G112" s="86"/>
      <c r="H112" s="63">
        <f>SUM(H109:H111)</f>
        <v>0</v>
      </c>
      <c r="I112" s="53"/>
    </row>
    <row r="113" spans="1:14" ht="14.4" thickBot="1">
      <c r="A113" s="143"/>
      <c r="B113" s="144"/>
      <c r="C113" s="144"/>
      <c r="D113" s="144"/>
      <c r="E113" s="144"/>
      <c r="F113" s="145"/>
      <c r="G113" s="56"/>
      <c r="H113" s="64"/>
      <c r="I113" s="21"/>
    </row>
    <row r="114" spans="1:14" ht="14.4" thickBot="1">
      <c r="A114" s="57" t="s">
        <v>76</v>
      </c>
      <c r="B114" s="141"/>
      <c r="C114" s="141"/>
      <c r="D114" s="142"/>
      <c r="E114" s="142"/>
      <c r="F114" s="142"/>
      <c r="G114" s="58"/>
      <c r="H114" s="59" t="str">
        <f>IF(H106+H112&lt;=0,"0,00 €",H106+H112)</f>
        <v>0,00 €</v>
      </c>
      <c r="I114" s="21"/>
    </row>
    <row r="116" spans="1:14" ht="24" customHeight="1">
      <c r="A116" s="155" t="s">
        <v>59</v>
      </c>
      <c r="B116" s="155"/>
      <c r="C116" s="155"/>
      <c r="D116" s="155"/>
      <c r="E116" s="155"/>
      <c r="F116" s="109">
        <f>+A57</f>
        <v>0</v>
      </c>
      <c r="G116" s="109"/>
      <c r="H116" s="109"/>
      <c r="I116" s="109"/>
      <c r="J116" s="47"/>
      <c r="K116" s="47"/>
      <c r="L116" s="47"/>
      <c r="M116" s="47"/>
      <c r="N116" s="47"/>
    </row>
    <row r="117" spans="1:14">
      <c r="A117" s="155"/>
      <c r="B117" s="155"/>
      <c r="C117" s="155"/>
      <c r="D117" s="155"/>
      <c r="E117" s="155"/>
      <c r="F117" s="126" t="s">
        <v>55</v>
      </c>
      <c r="G117" s="126"/>
      <c r="H117" s="126"/>
      <c r="I117" s="126"/>
      <c r="J117" s="46"/>
      <c r="K117" s="46"/>
      <c r="L117" s="46"/>
      <c r="M117" s="46"/>
      <c r="N117" s="46"/>
    </row>
  </sheetData>
  <sheetProtection algorithmName="SHA-512" hashValue="tw5HbYi/q0rWYPGKnwjf025Chk+dytWY6mS3Uo71BYxeYG3Z7ZFAeG71yNNNh77dNsPesIKwvhGEU8yXMZiqdQ==" saltValue="mpblnYzzeFNio+p3dCO35Q==" spinCount="100000" sheet="1" objects="1" scenarios="1"/>
  <mergeCells count="110">
    <mergeCell ref="A116:E117"/>
    <mergeCell ref="A103:F103"/>
    <mergeCell ref="A104:F104"/>
    <mergeCell ref="A105:F105"/>
    <mergeCell ref="A102:F102"/>
    <mergeCell ref="B95:C95"/>
    <mergeCell ref="B96:C96"/>
    <mergeCell ref="B91:C91"/>
    <mergeCell ref="B90:C90"/>
    <mergeCell ref="B94:C94"/>
    <mergeCell ref="B99:C99"/>
    <mergeCell ref="D99:F99"/>
    <mergeCell ref="B100:C100"/>
    <mergeCell ref="D100:F100"/>
    <mergeCell ref="D96:F96"/>
    <mergeCell ref="D97:F97"/>
    <mergeCell ref="D98:F98"/>
    <mergeCell ref="D94:F94"/>
    <mergeCell ref="D75:F75"/>
    <mergeCell ref="B76:C76"/>
    <mergeCell ref="D76:F76"/>
    <mergeCell ref="B114:C114"/>
    <mergeCell ref="D114:F114"/>
    <mergeCell ref="A113:F113"/>
    <mergeCell ref="A112:F112"/>
    <mergeCell ref="A61:I61"/>
    <mergeCell ref="A52:C54"/>
    <mergeCell ref="E111:F111"/>
    <mergeCell ref="A109:D109"/>
    <mergeCell ref="A110:D110"/>
    <mergeCell ref="A111:D111"/>
    <mergeCell ref="A106:F106"/>
    <mergeCell ref="A107:F107"/>
    <mergeCell ref="A101:H101"/>
    <mergeCell ref="D95:F95"/>
    <mergeCell ref="A108:F108"/>
    <mergeCell ref="E109:F109"/>
    <mergeCell ref="E110:F110"/>
    <mergeCell ref="B63:C63"/>
    <mergeCell ref="B69:C69"/>
    <mergeCell ref="F117:I117"/>
    <mergeCell ref="B97:C97"/>
    <mergeCell ref="B98:C98"/>
    <mergeCell ref="D91:F91"/>
    <mergeCell ref="B92:C92"/>
    <mergeCell ref="D92:F92"/>
    <mergeCell ref="B93:C93"/>
    <mergeCell ref="D93:F93"/>
    <mergeCell ref="B64:C64"/>
    <mergeCell ref="B65:C65"/>
    <mergeCell ref="B66:C66"/>
    <mergeCell ref="B67:C67"/>
    <mergeCell ref="B68:C68"/>
    <mergeCell ref="D70:F70"/>
    <mergeCell ref="D71:F71"/>
    <mergeCell ref="D83:F83"/>
    <mergeCell ref="B81:C81"/>
    <mergeCell ref="D81:F81"/>
    <mergeCell ref="B82:C82"/>
    <mergeCell ref="D82:F82"/>
    <mergeCell ref="B72:C72"/>
    <mergeCell ref="D72:F72"/>
    <mergeCell ref="D67:F67"/>
    <mergeCell ref="D68:F68"/>
    <mergeCell ref="B77:C77"/>
    <mergeCell ref="D77:F77"/>
    <mergeCell ref="B78:C78"/>
    <mergeCell ref="B88:C88"/>
    <mergeCell ref="D88:F88"/>
    <mergeCell ref="D89:F89"/>
    <mergeCell ref="D90:F90"/>
    <mergeCell ref="B85:C85"/>
    <mergeCell ref="D85:F85"/>
    <mergeCell ref="B86:C86"/>
    <mergeCell ref="D86:F86"/>
    <mergeCell ref="B89:C89"/>
    <mergeCell ref="D69:F69"/>
    <mergeCell ref="B73:C73"/>
    <mergeCell ref="D73:F73"/>
    <mergeCell ref="B83:C83"/>
    <mergeCell ref="D78:F78"/>
    <mergeCell ref="B79:C79"/>
    <mergeCell ref="B87:C87"/>
    <mergeCell ref="D87:F87"/>
    <mergeCell ref="B84:C84"/>
    <mergeCell ref="D84:F84"/>
    <mergeCell ref="F116:I116"/>
    <mergeCell ref="A57:C57"/>
    <mergeCell ref="B70:C70"/>
    <mergeCell ref="D79:F79"/>
    <mergeCell ref="B80:C80"/>
    <mergeCell ref="D80:F80"/>
    <mergeCell ref="B13:E13"/>
    <mergeCell ref="B14:E14"/>
    <mergeCell ref="B6:E6"/>
    <mergeCell ref="B7:E7"/>
    <mergeCell ref="D8:E8"/>
    <mergeCell ref="B9:E9"/>
    <mergeCell ref="B11:E11"/>
    <mergeCell ref="B12:E12"/>
    <mergeCell ref="B74:C74"/>
    <mergeCell ref="D74:F74"/>
    <mergeCell ref="B75:C75"/>
    <mergeCell ref="B71:C71"/>
    <mergeCell ref="B62:C62"/>
    <mergeCell ref="D62:F62"/>
    <mergeCell ref="D63:F63"/>
    <mergeCell ref="D64:F64"/>
    <mergeCell ref="D65:F65"/>
    <mergeCell ref="D66:F66"/>
  </mergeCells>
  <conditionalFormatting sqref="B11:E14 B6:E7 B8 D8:E8 B9:E9">
    <cfRule type="containsBlanks" dxfId="1" priority="3">
      <formula>LEN(TRIM(B6))=0</formula>
    </cfRule>
  </conditionalFormatting>
  <conditionalFormatting sqref="A57:C57">
    <cfRule type="containsBlanks" dxfId="0" priority="1">
      <formula>LEN(TRIM(A57))=0</formula>
    </cfRule>
  </conditionalFormatting>
  <dataValidations count="1">
    <dataValidation type="whole" allowBlank="1" showInputMessage="1" showErrorMessage="1" errorTitle="Fehlerhafte Eingabe" error="Es sind nur ganze Zahlen zwischen 1 und 100 zulässig" sqref="G103:G105 G109:G111">
      <formula1>0</formula1>
      <formula2>100</formula2>
    </dataValidation>
  </dataValidations>
  <pageMargins left="0.78749999999999998" right="0.78749999999999998" top="1.0527777777777778" bottom="1.0527777777777778" header="0.78749999999999998" footer="0.78749999999999998"/>
  <pageSetup paperSize="9" scale="82" orientation="portrait" useFirstPageNumber="1" r:id="rId1"/>
  <headerFooter>
    <oddFooter>&amp;CSeite &amp;P von &amp;N</oddFooter>
  </headerFooter>
  <rowBreaks count="1" manualBreakCount="1">
    <brk id="59" max="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Tabelle2!$A$1:$A$30</xm:f>
          </x14:formula1>
          <xm:sqref>K63:K98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baseColWidth="10" defaultRowHeight="13.2"/>
  <cols>
    <col min="1" max="1" width="27.6640625" bestFit="1" customWidth="1"/>
  </cols>
  <sheetData>
    <row r="1" spans="1:2">
      <c r="A1" t="s">
        <v>80</v>
      </c>
    </row>
    <row r="2" spans="1:2">
      <c r="A2" t="s">
        <v>82</v>
      </c>
      <c r="B2">
        <v>10050</v>
      </c>
    </row>
    <row r="3" spans="1:2">
      <c r="A3" t="s">
        <v>83</v>
      </c>
      <c r="B3">
        <v>10100</v>
      </c>
    </row>
    <row r="4" spans="1:2">
      <c r="A4" t="s">
        <v>84</v>
      </c>
      <c r="B4">
        <v>10200</v>
      </c>
    </row>
    <row r="5" spans="1:2">
      <c r="A5" t="s">
        <v>85</v>
      </c>
      <c r="B5">
        <v>10300</v>
      </c>
    </row>
    <row r="6" spans="1:2">
      <c r="A6" t="s">
        <v>86</v>
      </c>
      <c r="B6">
        <v>10400</v>
      </c>
    </row>
    <row r="7" spans="1:2">
      <c r="A7" t="s">
        <v>87</v>
      </c>
      <c r="B7">
        <v>10401</v>
      </c>
    </row>
    <row r="8" spans="1:2">
      <c r="A8" t="s">
        <v>88</v>
      </c>
      <c r="B8">
        <v>10999</v>
      </c>
    </row>
    <row r="9" spans="1:2">
      <c r="A9" t="s">
        <v>89</v>
      </c>
      <c r="B9">
        <v>20050</v>
      </c>
    </row>
    <row r="10" spans="1:2">
      <c r="A10" t="s">
        <v>90</v>
      </c>
      <c r="B10">
        <v>20100</v>
      </c>
    </row>
    <row r="11" spans="1:2">
      <c r="A11" t="s">
        <v>91</v>
      </c>
      <c r="B11">
        <v>20200</v>
      </c>
    </row>
    <row r="12" spans="1:2">
      <c r="A12" t="s">
        <v>92</v>
      </c>
      <c r="B12">
        <v>20300</v>
      </c>
    </row>
    <row r="13" spans="1:2">
      <c r="A13" t="s">
        <v>93</v>
      </c>
      <c r="B13">
        <v>20400</v>
      </c>
    </row>
    <row r="14" spans="1:2">
      <c r="A14" t="s">
        <v>94</v>
      </c>
      <c r="B14">
        <v>20500</v>
      </c>
    </row>
    <row r="15" spans="1:2">
      <c r="A15" t="s">
        <v>95</v>
      </c>
      <c r="B15">
        <v>20600</v>
      </c>
    </row>
    <row r="16" spans="1:2">
      <c r="A16" t="s">
        <v>96</v>
      </c>
      <c r="B16">
        <v>20700</v>
      </c>
    </row>
    <row r="17" spans="1:2">
      <c r="A17" t="s">
        <v>97</v>
      </c>
      <c r="B17">
        <v>20800</v>
      </c>
    </row>
    <row r="18" spans="1:2">
      <c r="A18" t="s">
        <v>98</v>
      </c>
      <c r="B18">
        <v>20900</v>
      </c>
    </row>
    <row r="19" spans="1:2">
      <c r="A19" t="s">
        <v>99</v>
      </c>
      <c r="B19">
        <v>20950</v>
      </c>
    </row>
    <row r="20" spans="1:2">
      <c r="A20" t="s">
        <v>100</v>
      </c>
      <c r="B20">
        <v>30050</v>
      </c>
    </row>
    <row r="21" spans="1:2">
      <c r="A21" t="s">
        <v>101</v>
      </c>
      <c r="B21">
        <v>30100</v>
      </c>
    </row>
    <row r="22" spans="1:2">
      <c r="A22" t="s">
        <v>102</v>
      </c>
      <c r="B22">
        <v>30200</v>
      </c>
    </row>
    <row r="23" spans="1:2">
      <c r="A23" t="s">
        <v>103</v>
      </c>
      <c r="B23">
        <v>30203</v>
      </c>
    </row>
    <row r="24" spans="1:2">
      <c r="A24" t="s">
        <v>104</v>
      </c>
      <c r="B24">
        <v>30300</v>
      </c>
    </row>
    <row r="25" spans="1:2">
      <c r="A25" t="s">
        <v>105</v>
      </c>
      <c r="B25">
        <v>40050</v>
      </c>
    </row>
    <row r="26" spans="1:2">
      <c r="A26" t="s">
        <v>106</v>
      </c>
      <c r="B26">
        <v>40100</v>
      </c>
    </row>
    <row r="27" spans="1:2">
      <c r="A27" t="s">
        <v>107</v>
      </c>
      <c r="B27">
        <v>40200</v>
      </c>
    </row>
    <row r="28" spans="1:2">
      <c r="A28" t="s">
        <v>108</v>
      </c>
      <c r="B28">
        <v>40300</v>
      </c>
    </row>
    <row r="29" spans="1:2">
      <c r="A29" t="s">
        <v>109</v>
      </c>
      <c r="B29">
        <v>40400</v>
      </c>
    </row>
    <row r="30" spans="1:2">
      <c r="A30" t="s">
        <v>110</v>
      </c>
      <c r="B30">
        <v>40500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Horschd</dc:creator>
  <cp:keywords/>
  <dc:description/>
  <cp:lastModifiedBy>Hauser, Patrick</cp:lastModifiedBy>
  <cp:revision/>
  <cp:lastPrinted>2026-01-09T09:43:06Z</cp:lastPrinted>
  <dcterms:created xsi:type="dcterms:W3CDTF">2015-07-22T19:41:56Z</dcterms:created>
  <dcterms:modified xsi:type="dcterms:W3CDTF">2026-01-28T08:46:41Z</dcterms:modified>
  <cp:category/>
  <cp:contentStatus/>
</cp:coreProperties>
</file>